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340" windowHeight="13880" tabRatio="500"/>
  </bookViews>
  <sheets>
    <sheet name="SHARE Calculator" sheetId="1" r:id="rId1"/>
    <sheet name="Sheet3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1" l="1"/>
  <c r="G14" i="1"/>
  <c r="C14" i="1"/>
  <c r="G17" i="1"/>
  <c r="C17" i="1"/>
  <c r="C19" i="1"/>
  <c r="C21" i="1"/>
  <c r="C22" i="1"/>
  <c r="F21" i="1"/>
  <c r="G27" i="1"/>
  <c r="C27" i="1"/>
  <c r="F30" i="1"/>
  <c r="G30" i="1"/>
  <c r="C33" i="1"/>
  <c r="G34" i="1"/>
  <c r="C34" i="1"/>
  <c r="C36" i="1"/>
  <c r="C38" i="1"/>
  <c r="C39" i="1"/>
  <c r="F22" i="1"/>
  <c r="F23" i="1"/>
  <c r="G23" i="1"/>
  <c r="E39" i="1"/>
  <c r="G39" i="1"/>
  <c r="E22" i="1"/>
  <c r="E21" i="1"/>
  <c r="E23" i="1"/>
</calcChain>
</file>

<file path=xl/sharedStrings.xml><?xml version="1.0" encoding="utf-8"?>
<sst xmlns="http://schemas.openxmlformats.org/spreadsheetml/2006/main" count="62" uniqueCount="47">
  <si>
    <t>CSA SHARE COST CALCULATOR</t>
  </si>
  <si>
    <t>NEWCO CSA (1 Acre Production)</t>
  </si>
  <si>
    <t>INPUT COSTS</t>
  </si>
  <si>
    <t>Seeds &amp; Plants</t>
  </si>
  <si>
    <t>Organic Fertilizers</t>
  </si>
  <si>
    <t>Compost &amp; Mulch</t>
  </si>
  <si>
    <t>Pest Controls</t>
  </si>
  <si>
    <t>Bags, Baskets</t>
  </si>
  <si>
    <t>Farm Fuel</t>
  </si>
  <si>
    <t>Delivery Fuel</t>
  </si>
  <si>
    <t>Advertising</t>
  </si>
  <si>
    <t xml:space="preserve">Labour </t>
  </si>
  <si>
    <t>Hours</t>
  </si>
  <si>
    <t>Rate</t>
  </si>
  <si>
    <t>Total</t>
  </si>
  <si>
    <t>TOTAL</t>
  </si>
  <si>
    <t>Greenhouse Heat</t>
  </si>
  <si>
    <t>Website Maintenance</t>
  </si>
  <si>
    <t># Shares</t>
  </si>
  <si>
    <t>Cost Per Share</t>
  </si>
  <si>
    <t>OVERHEAD COSTS</t>
  </si>
  <si>
    <t>Land Rental</t>
  </si>
  <si>
    <t>Acres</t>
  </si>
  <si>
    <t>Weeks</t>
  </si>
  <si>
    <t>Rate/wk</t>
  </si>
  <si>
    <t>Tractor Rental</t>
  </si>
  <si>
    <t>Greenhouse</t>
  </si>
  <si>
    <t>Delivery Vehicle Rental</t>
  </si>
  <si>
    <t>Administration</t>
  </si>
  <si>
    <t>TOTAL SHARE COST</t>
  </si>
  <si>
    <t>Utilities</t>
  </si>
  <si>
    <t>Irrigation</t>
  </si>
  <si>
    <t>(per week)</t>
  </si>
  <si>
    <t>(per share)</t>
  </si>
  <si>
    <t>Includes</t>
  </si>
  <si>
    <t xml:space="preserve">20% Profit </t>
  </si>
  <si>
    <t>Phone/Internet</t>
  </si>
  <si>
    <t># Weeks</t>
  </si>
  <si>
    <t>CSA</t>
  </si>
  <si>
    <t>Return</t>
  </si>
  <si>
    <t xml:space="preserve">Per Week </t>
  </si>
  <si>
    <t>Per Week</t>
  </si>
  <si>
    <t>Retail $</t>
  </si>
  <si>
    <t xml:space="preserve">Return to Owner </t>
  </si>
  <si>
    <t>(per acre)</t>
  </si>
  <si>
    <t xml:space="preserve">Total </t>
  </si>
  <si>
    <t>Note: to protect formulas only change numbers in outlined boxes.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</si>
</sst>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scheme val="minor"/>
    </font>
    <font>
      <b/>
      <sz val="16"/>
      <color theme="1"/>
      <name val="Calibri"/>
      <scheme val="minor"/>
    </font>
    <font>
      <sz val="8"/>
      <name val="Calibri"/>
      <family val="2"/>
      <scheme val="minor"/>
    </font>
    <font>
      <b/>
      <sz val="18"/>
      <color theme="1"/>
      <name val="Calibri"/>
      <scheme val="minor"/>
    </font>
    <font>
      <sz val="16"/>
      <color rgb="FF0000FF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6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/>
    </xf>
    <xf numFmtId="44" fontId="4" fillId="0" borderId="0" xfId="1" applyFont="1" applyAlignment="1">
      <alignment horizontal="center"/>
    </xf>
    <xf numFmtId="0" fontId="4" fillId="2" borderId="0" xfId="0" applyFont="1" applyFill="1"/>
    <xf numFmtId="44" fontId="4" fillId="2" borderId="0" xfId="1" applyFont="1" applyFill="1"/>
    <xf numFmtId="164" fontId="4" fillId="2" borderId="0" xfId="0" applyNumberFormat="1" applyFont="1" applyFill="1"/>
    <xf numFmtId="0" fontId="4" fillId="3" borderId="0" xfId="0" applyFont="1" applyFill="1"/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4" fillId="5" borderId="0" xfId="0" applyFont="1" applyFill="1"/>
    <xf numFmtId="0" fontId="4" fillId="5" borderId="0" xfId="0" applyFont="1" applyFill="1" applyAlignment="1">
      <alignment horizontal="center"/>
    </xf>
    <xf numFmtId="0" fontId="4" fillId="6" borderId="0" xfId="0" applyFont="1" applyFill="1"/>
    <xf numFmtId="0" fontId="4" fillId="6" borderId="0" xfId="0" applyFont="1" applyFill="1" applyAlignment="1">
      <alignment horizontal="center"/>
    </xf>
    <xf numFmtId="164" fontId="4" fillId="7" borderId="0" xfId="0" applyNumberFormat="1" applyFont="1" applyFill="1"/>
    <xf numFmtId="0" fontId="4" fillId="7" borderId="0" xfId="0" applyFont="1" applyFill="1"/>
    <xf numFmtId="44" fontId="4" fillId="0" borderId="0" xfId="0" applyNumberFormat="1" applyFont="1"/>
    <xf numFmtId="44" fontId="4" fillId="2" borderId="0" xfId="0" applyNumberFormat="1" applyFont="1" applyFill="1"/>
    <xf numFmtId="44" fontId="4" fillId="7" borderId="0" xfId="0" applyNumberFormat="1" applyFont="1" applyFill="1"/>
    <xf numFmtId="0" fontId="5" fillId="7" borderId="0" xfId="0" applyFont="1" applyFill="1"/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5" fillId="0" borderId="0" xfId="0" applyFont="1"/>
    <xf numFmtId="0" fontId="7" fillId="0" borderId="0" xfId="0" applyFont="1"/>
    <xf numFmtId="0" fontId="8" fillId="0" borderId="0" xfId="0" applyFont="1"/>
    <xf numFmtId="44" fontId="4" fillId="8" borderId="0" xfId="1" applyFont="1" applyFill="1" applyAlignment="1">
      <alignment horizontal="center"/>
    </xf>
    <xf numFmtId="0" fontId="4" fillId="0" borderId="0" xfId="0" applyFont="1" applyAlignment="1">
      <alignment horizontal="left"/>
    </xf>
    <xf numFmtId="164" fontId="4" fillId="6" borderId="0" xfId="0" applyNumberFormat="1" applyFont="1" applyFill="1"/>
    <xf numFmtId="0" fontId="5" fillId="3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applyFont="1" applyAlignment="1">
      <alignment horizontal="center"/>
    </xf>
    <xf numFmtId="44" fontId="4" fillId="0" borderId="1" xfId="1" applyFont="1" applyBorder="1" applyAlignment="1">
      <alignment horizontal="center"/>
    </xf>
    <xf numFmtId="164" fontId="4" fillId="0" borderId="1" xfId="0" applyNumberFormat="1" applyFont="1" applyBorder="1"/>
    <xf numFmtId="164" fontId="4" fillId="0" borderId="3" xfId="0" applyNumberFormat="1" applyFont="1" applyBorder="1"/>
    <xf numFmtId="164" fontId="4" fillId="8" borderId="3" xfId="0" applyNumberFormat="1" applyFont="1" applyFill="1" applyBorder="1"/>
    <xf numFmtId="164" fontId="4" fillId="6" borderId="3" xfId="0" applyNumberFormat="1" applyFont="1" applyFill="1" applyBorder="1" applyAlignment="1">
      <alignment horizontal="right"/>
    </xf>
    <xf numFmtId="164" fontId="4" fillId="0" borderId="4" xfId="0" applyNumberFormat="1" applyFont="1" applyBorder="1"/>
    <xf numFmtId="0" fontId="4" fillId="0" borderId="1" xfId="0" applyFont="1" applyBorder="1" applyAlignment="1">
      <alignment horizontal="center"/>
    </xf>
    <xf numFmtId="164" fontId="4" fillId="6" borderId="3" xfId="0" applyNumberFormat="1" applyFont="1" applyFill="1" applyBorder="1"/>
    <xf numFmtId="0" fontId="4" fillId="9" borderId="0" xfId="0" applyFont="1" applyFill="1" applyAlignment="1">
      <alignment horizontal="center"/>
    </xf>
    <xf numFmtId="44" fontId="5" fillId="9" borderId="0" xfId="1" applyFont="1" applyFill="1"/>
    <xf numFmtId="0" fontId="4" fillId="9" borderId="0" xfId="0" applyFont="1" applyFill="1" applyBorder="1" applyAlignment="1">
      <alignment horizontal="center"/>
    </xf>
    <xf numFmtId="44" fontId="4" fillId="9" borderId="0" xfId="0" applyNumberFormat="1" applyFont="1" applyFill="1" applyBorder="1"/>
    <xf numFmtId="0" fontId="0" fillId="9" borderId="0" xfId="0" applyFont="1" applyFill="1" applyBorder="1" applyAlignment="1">
      <alignment horizontal="center"/>
    </xf>
    <xf numFmtId="0" fontId="5" fillId="9" borderId="0" xfId="0" applyFont="1" applyFill="1" applyAlignment="1">
      <alignment horizontal="center"/>
    </xf>
    <xf numFmtId="44" fontId="4" fillId="9" borderId="0" xfId="0" applyNumberFormat="1" applyFont="1" applyFill="1" applyBorder="1" applyAlignment="1">
      <alignment horizontal="center"/>
    </xf>
    <xf numFmtId="0" fontId="4" fillId="0" borderId="1" xfId="0" applyFont="1" applyBorder="1"/>
    <xf numFmtId="0" fontId="0" fillId="2" borderId="0" xfId="0" applyFill="1"/>
  </cellXfs>
  <cellStyles count="66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41"/>
  <sheetViews>
    <sheetView tabSelected="1" zoomScale="125" zoomScaleNormal="125" zoomScalePageLayoutView="125" workbookViewId="0">
      <selection activeCell="J11" sqref="J11"/>
    </sheetView>
  </sheetViews>
  <sheetFormatPr baseColWidth="10" defaultRowHeight="15" outlineLevelRow="2" x14ac:dyDescent="0"/>
  <cols>
    <col min="2" max="2" width="27.6640625" customWidth="1"/>
    <col min="3" max="3" width="16.5" customWidth="1"/>
    <col min="5" max="6" width="14" bestFit="1" customWidth="1"/>
    <col min="7" max="7" width="15.1640625" customWidth="1"/>
    <col min="10" max="10" width="12" bestFit="1" customWidth="1"/>
  </cols>
  <sheetData>
    <row r="1" spans="1:9" ht="23" outlineLevel="2">
      <c r="A1" s="25" t="s">
        <v>0</v>
      </c>
      <c r="E1" s="49" t="s">
        <v>46</v>
      </c>
      <c r="F1" s="49"/>
      <c r="G1" s="49"/>
      <c r="H1" s="49"/>
    </row>
    <row r="2" spans="1:9" ht="16" outlineLevel="2" thickBot="1"/>
    <row r="3" spans="1:9" ht="22" outlineLevel="2" thickTop="1" thickBot="1">
      <c r="B3" s="1" t="s">
        <v>1</v>
      </c>
      <c r="C3" s="26"/>
      <c r="D3" s="1"/>
      <c r="E3" s="1"/>
      <c r="F3" s="1"/>
      <c r="G3" s="48"/>
      <c r="H3" s="1"/>
      <c r="I3" s="1"/>
    </row>
    <row r="4" spans="1:9" ht="22" outlineLevel="2" thickTop="1" thickBot="1">
      <c r="B4" s="1"/>
      <c r="C4" s="1"/>
      <c r="D4" s="1"/>
      <c r="E4" s="30" t="s">
        <v>38</v>
      </c>
      <c r="G4" s="1"/>
      <c r="H4" s="1"/>
      <c r="I4" s="1"/>
    </row>
    <row r="5" spans="1:9" ht="22" outlineLevel="2" thickTop="1" thickBot="1">
      <c r="B5" s="24" t="s">
        <v>2</v>
      </c>
      <c r="C5" s="1"/>
      <c r="D5" s="1"/>
      <c r="E5" s="31"/>
      <c r="F5" s="21"/>
      <c r="G5" s="1"/>
      <c r="H5" s="1"/>
      <c r="I5" s="1"/>
    </row>
    <row r="6" spans="1:9" ht="21" outlineLevel="2" thickTop="1">
      <c r="B6" s="1"/>
      <c r="C6" s="21"/>
      <c r="D6" s="1"/>
      <c r="E6" s="8" t="s">
        <v>37</v>
      </c>
      <c r="F6" s="22">
        <v>20</v>
      </c>
      <c r="G6" s="1"/>
      <c r="H6" s="1"/>
      <c r="I6" s="1"/>
    </row>
    <row r="7" spans="1:9" ht="21" outlineLevel="2" thickBot="1">
      <c r="B7" s="1" t="s">
        <v>3</v>
      </c>
      <c r="C7" s="35">
        <v>750</v>
      </c>
      <c r="D7" s="1"/>
      <c r="E7" s="31"/>
      <c r="F7" s="23"/>
      <c r="G7" s="1"/>
      <c r="H7" s="1"/>
      <c r="I7" s="1"/>
    </row>
    <row r="8" spans="1:9" ht="21" outlineLevel="2" thickTop="1">
      <c r="B8" s="1" t="s">
        <v>4</v>
      </c>
      <c r="C8" s="35">
        <v>300</v>
      </c>
      <c r="D8" s="1"/>
      <c r="E8" s="31"/>
      <c r="F8" s="21"/>
      <c r="G8" s="1"/>
      <c r="H8" s="1"/>
      <c r="I8" s="1"/>
    </row>
    <row r="9" spans="1:9" ht="20" outlineLevel="2">
      <c r="B9" s="1" t="s">
        <v>5</v>
      </c>
      <c r="C9" s="35">
        <v>700</v>
      </c>
      <c r="D9" s="1"/>
      <c r="E9" s="8" t="s">
        <v>18</v>
      </c>
      <c r="F9" s="22">
        <v>50</v>
      </c>
      <c r="G9" s="1"/>
      <c r="H9" s="1"/>
      <c r="I9" s="1"/>
    </row>
    <row r="10" spans="1:9" ht="21" outlineLevel="2" thickBot="1">
      <c r="B10" s="1" t="s">
        <v>6</v>
      </c>
      <c r="C10" s="35">
        <v>200</v>
      </c>
      <c r="D10" s="1"/>
      <c r="E10" s="1"/>
      <c r="F10" s="23"/>
      <c r="G10" s="1"/>
      <c r="H10" s="1"/>
      <c r="I10" s="1"/>
    </row>
    <row r="11" spans="1:9" ht="21" outlineLevel="2" thickTop="1">
      <c r="B11" s="1" t="s">
        <v>7</v>
      </c>
      <c r="C11" s="35">
        <v>75</v>
      </c>
      <c r="D11" s="1"/>
      <c r="E11" s="1"/>
      <c r="F11" s="1"/>
      <c r="G11" s="1"/>
      <c r="H11" s="1"/>
      <c r="I11" s="1"/>
    </row>
    <row r="12" spans="1:9" ht="20" outlineLevel="2">
      <c r="B12" s="1" t="s">
        <v>8</v>
      </c>
      <c r="C12" s="35">
        <v>200</v>
      </c>
      <c r="D12" s="1"/>
      <c r="E12" s="1"/>
      <c r="F12" s="1"/>
      <c r="G12" s="1"/>
      <c r="H12" s="1"/>
      <c r="I12" s="1"/>
    </row>
    <row r="13" spans="1:9" ht="21" outlineLevel="2" thickBot="1">
      <c r="B13" s="1" t="s">
        <v>16</v>
      </c>
      <c r="C13" s="35">
        <v>150</v>
      </c>
      <c r="D13" s="1"/>
      <c r="E13" s="12" t="s">
        <v>23</v>
      </c>
      <c r="F13" s="12" t="s">
        <v>24</v>
      </c>
      <c r="G13" s="12" t="s">
        <v>14</v>
      </c>
      <c r="H13" s="1"/>
      <c r="I13" s="1"/>
    </row>
    <row r="14" spans="1:9" ht="22" outlineLevel="2" thickTop="1" thickBot="1">
      <c r="B14" s="11" t="s">
        <v>9</v>
      </c>
      <c r="C14" s="36">
        <f>+G14</f>
        <v>1800</v>
      </c>
      <c r="D14" s="1"/>
      <c r="E14" s="3">
        <f>+F6</f>
        <v>20</v>
      </c>
      <c r="F14" s="33">
        <v>90</v>
      </c>
      <c r="G14" s="27">
        <f>+E14*F14</f>
        <v>1800</v>
      </c>
      <c r="H14" s="1"/>
      <c r="I14" s="1"/>
    </row>
    <row r="15" spans="1:9" ht="21" outlineLevel="2" thickTop="1">
      <c r="B15" s="1" t="s">
        <v>17</v>
      </c>
      <c r="C15" s="35">
        <v>250</v>
      </c>
      <c r="D15" s="28"/>
      <c r="E15" s="1"/>
      <c r="F15" s="1"/>
      <c r="G15" s="1"/>
      <c r="H15" s="1"/>
      <c r="I15" s="1"/>
    </row>
    <row r="16" spans="1:9" ht="21" outlineLevel="2" thickBot="1">
      <c r="B16" s="1" t="s">
        <v>10</v>
      </c>
      <c r="C16" s="35">
        <v>200</v>
      </c>
      <c r="D16" s="1"/>
      <c r="E16" s="14" t="s">
        <v>12</v>
      </c>
      <c r="F16" s="14" t="s">
        <v>13</v>
      </c>
      <c r="G16" s="14" t="s">
        <v>14</v>
      </c>
      <c r="H16" s="1"/>
      <c r="I16" s="1"/>
    </row>
    <row r="17" spans="2:10" ht="22" outlineLevel="2" thickTop="1" thickBot="1">
      <c r="B17" s="13" t="s">
        <v>11</v>
      </c>
      <c r="C17" s="37">
        <f>+G17</f>
        <v>10000</v>
      </c>
      <c r="D17" s="1"/>
      <c r="E17" s="39">
        <v>800</v>
      </c>
      <c r="F17" s="34">
        <v>12.5</v>
      </c>
      <c r="G17" s="29">
        <f>+E17*F17</f>
        <v>10000</v>
      </c>
      <c r="H17" s="1"/>
      <c r="I17" s="1"/>
    </row>
    <row r="18" spans="2:10" ht="22" outlineLevel="2" thickTop="1" thickBot="1">
      <c r="B18" s="1"/>
      <c r="C18" s="38"/>
      <c r="D18" s="1"/>
      <c r="E18" s="1"/>
      <c r="F18" s="1"/>
      <c r="G18" s="1"/>
      <c r="H18" s="1"/>
      <c r="I18" s="1"/>
    </row>
    <row r="19" spans="2:10" ht="21" outlineLevel="2" thickTop="1">
      <c r="B19" s="1" t="s">
        <v>15</v>
      </c>
      <c r="C19" s="2">
        <f>SUM(C7:C18)</f>
        <v>14625</v>
      </c>
      <c r="D19" s="1"/>
      <c r="E19" s="1"/>
      <c r="F19" s="1"/>
      <c r="G19" s="1"/>
      <c r="H19" s="1"/>
      <c r="I19" s="1"/>
    </row>
    <row r="20" spans="2:10" ht="20" outlineLevel="2">
      <c r="B20" s="1"/>
      <c r="C20" s="1"/>
      <c r="D20" s="1"/>
      <c r="E20" s="20" t="s">
        <v>29</v>
      </c>
      <c r="F20" s="16"/>
      <c r="G20" s="46" t="s">
        <v>42</v>
      </c>
      <c r="H20" s="1"/>
      <c r="I20" s="28"/>
    </row>
    <row r="21" spans="2:10" ht="20" outlineLevel="2">
      <c r="B21" s="5" t="s">
        <v>19</v>
      </c>
      <c r="C21" s="6">
        <f>+C19/F9</f>
        <v>292.5</v>
      </c>
      <c r="D21" s="1"/>
      <c r="E21" s="18">
        <f>+C21</f>
        <v>292.5</v>
      </c>
      <c r="F21" s="7">
        <f>+C22</f>
        <v>14.625</v>
      </c>
      <c r="G21" s="41" t="s">
        <v>34</v>
      </c>
      <c r="H21" s="1"/>
      <c r="I21" s="1"/>
      <c r="J21" s="3"/>
    </row>
    <row r="22" spans="2:10" ht="20" outlineLevel="2">
      <c r="B22" s="5" t="s">
        <v>41</v>
      </c>
      <c r="C22" s="7">
        <f>+C21/F6</f>
        <v>14.625</v>
      </c>
      <c r="D22" s="1"/>
      <c r="E22" s="18">
        <f>+C38</f>
        <v>106</v>
      </c>
      <c r="F22" s="7">
        <f>+C39</f>
        <v>5.3</v>
      </c>
      <c r="G22" s="41" t="s">
        <v>35</v>
      </c>
      <c r="H22" s="1"/>
      <c r="I22" s="3"/>
      <c r="J22" s="17"/>
    </row>
    <row r="23" spans="2:10" ht="20" outlineLevel="2">
      <c r="B23" s="1"/>
      <c r="C23" s="1"/>
      <c r="D23" s="1"/>
      <c r="E23" s="19">
        <f>SUM(E21:E22)</f>
        <v>398.5</v>
      </c>
      <c r="F23" s="15">
        <f>SUM(F21:F22)</f>
        <v>19.925000000000001</v>
      </c>
      <c r="G23" s="42">
        <f>+F23*1.2</f>
        <v>23.91</v>
      </c>
      <c r="H23" s="1"/>
      <c r="I23" s="1"/>
    </row>
    <row r="24" spans="2:10" ht="20" outlineLevel="2">
      <c r="B24" s="1"/>
      <c r="C24" s="1"/>
      <c r="D24" s="1"/>
      <c r="E24" s="32" t="s">
        <v>33</v>
      </c>
      <c r="F24" s="32" t="s">
        <v>32</v>
      </c>
      <c r="G24" s="32" t="s">
        <v>32</v>
      </c>
      <c r="H24" s="1"/>
      <c r="I24" s="1"/>
    </row>
    <row r="25" spans="2:10" ht="21" outlineLevel="2" thickBot="1">
      <c r="B25" s="24" t="s">
        <v>20</v>
      </c>
      <c r="C25" s="1"/>
      <c r="D25" s="1"/>
      <c r="E25" s="1"/>
      <c r="F25" s="1"/>
      <c r="G25" s="1"/>
      <c r="H25" s="1"/>
      <c r="I25" s="1"/>
    </row>
    <row r="26" spans="2:10" ht="22" outlineLevel="2" thickTop="1" thickBot="1">
      <c r="B26" s="1"/>
      <c r="C26" s="21"/>
      <c r="D26" s="1"/>
      <c r="E26" s="12" t="s">
        <v>13</v>
      </c>
      <c r="F26" s="12" t="s">
        <v>22</v>
      </c>
      <c r="G26" s="12" t="s">
        <v>14</v>
      </c>
      <c r="H26" s="1"/>
      <c r="I26" s="1"/>
    </row>
    <row r="27" spans="2:10" ht="22" outlineLevel="2" thickTop="1" thickBot="1">
      <c r="B27" s="11" t="s">
        <v>21</v>
      </c>
      <c r="C27" s="35">
        <f>+G27</f>
        <v>1200</v>
      </c>
      <c r="D27" s="1"/>
      <c r="E27" s="33">
        <v>300</v>
      </c>
      <c r="F27" s="39">
        <v>4</v>
      </c>
      <c r="G27" s="4">
        <f>+E27*F27</f>
        <v>1200</v>
      </c>
      <c r="H27" s="1"/>
      <c r="I27" s="1"/>
    </row>
    <row r="28" spans="2:10" ht="21" outlineLevel="2" thickTop="1">
      <c r="B28" s="1" t="s">
        <v>25</v>
      </c>
      <c r="C28" s="35">
        <v>300</v>
      </c>
      <c r="D28" s="1"/>
      <c r="E28" s="1"/>
      <c r="F28" s="1"/>
      <c r="G28" s="1"/>
      <c r="H28" s="1"/>
      <c r="I28" s="1"/>
    </row>
    <row r="29" spans="2:10" ht="21" outlineLevel="2" thickBot="1">
      <c r="B29" s="1" t="s">
        <v>26</v>
      </c>
      <c r="C29" s="35">
        <v>200</v>
      </c>
      <c r="E29" s="10" t="s">
        <v>13</v>
      </c>
      <c r="F29" s="10" t="s">
        <v>23</v>
      </c>
      <c r="G29" s="10" t="s">
        <v>14</v>
      </c>
    </row>
    <row r="30" spans="2:10" ht="22" outlineLevel="2" thickTop="1" thickBot="1">
      <c r="B30" s="1" t="s">
        <v>30</v>
      </c>
      <c r="C30" s="35">
        <v>200</v>
      </c>
      <c r="E30" s="33">
        <v>100</v>
      </c>
      <c r="F30" s="3">
        <f>+F6</f>
        <v>20</v>
      </c>
      <c r="G30" s="4">
        <f>+F30*E30</f>
        <v>2000</v>
      </c>
    </row>
    <row r="31" spans="2:10" ht="21" outlineLevel="2" thickTop="1">
      <c r="B31" s="1" t="s">
        <v>36</v>
      </c>
      <c r="C31" s="35">
        <v>600</v>
      </c>
      <c r="E31" s="4"/>
      <c r="F31" s="3"/>
      <c r="G31" s="4"/>
    </row>
    <row r="32" spans="2:10" ht="20" outlineLevel="2">
      <c r="B32" s="1" t="s">
        <v>31</v>
      </c>
      <c r="C32" s="35">
        <v>200</v>
      </c>
    </row>
    <row r="33" spans="2:7" ht="21" outlineLevel="2" thickBot="1">
      <c r="B33" s="9" t="s">
        <v>27</v>
      </c>
      <c r="C33" s="35">
        <f>+G30</f>
        <v>2000</v>
      </c>
      <c r="E33" s="14" t="s">
        <v>12</v>
      </c>
      <c r="F33" s="14" t="s">
        <v>13</v>
      </c>
      <c r="G33" s="14" t="s">
        <v>14</v>
      </c>
    </row>
    <row r="34" spans="2:7" ht="22" outlineLevel="2" thickTop="1" thickBot="1">
      <c r="B34" s="13" t="s">
        <v>28</v>
      </c>
      <c r="C34" s="40">
        <f>+G34</f>
        <v>600</v>
      </c>
      <c r="E34" s="39">
        <v>40</v>
      </c>
      <c r="F34" s="34">
        <v>15</v>
      </c>
      <c r="G34" s="29">
        <f>+E34*F34</f>
        <v>600</v>
      </c>
    </row>
    <row r="35" spans="2:7" ht="22" outlineLevel="2" thickTop="1" thickBot="1">
      <c r="B35" s="1" t="s">
        <v>43</v>
      </c>
      <c r="C35" s="38">
        <v>0</v>
      </c>
    </row>
    <row r="36" spans="2:7" ht="21" outlineLevel="2" thickTop="1">
      <c r="B36" s="1" t="s">
        <v>15</v>
      </c>
      <c r="C36" s="2">
        <f>SUM(C27:C35)</f>
        <v>5300</v>
      </c>
      <c r="E36" s="3"/>
      <c r="F36" s="3"/>
      <c r="G36" s="3"/>
    </row>
    <row r="37" spans="2:7" ht="20" outlineLevel="2">
      <c r="B37" s="1"/>
      <c r="C37" s="2"/>
      <c r="E37" s="43" t="s">
        <v>45</v>
      </c>
      <c r="F37" s="43"/>
      <c r="G37" s="43" t="s">
        <v>14</v>
      </c>
    </row>
    <row r="38" spans="2:7" ht="20" outlineLevel="2">
      <c r="B38" s="5" t="s">
        <v>19</v>
      </c>
      <c r="C38" s="6">
        <f>+C36/F9</f>
        <v>106</v>
      </c>
      <c r="E38" s="43" t="s">
        <v>39</v>
      </c>
      <c r="F38" s="43"/>
      <c r="G38" s="43" t="s">
        <v>39</v>
      </c>
    </row>
    <row r="39" spans="2:7" ht="20" outlineLevel="2">
      <c r="B39" s="5" t="s">
        <v>40</v>
      </c>
      <c r="C39" s="7">
        <f>+C38/F6</f>
        <v>5.3</v>
      </c>
      <c r="E39" s="47">
        <f>+G23*F9</f>
        <v>1195.5</v>
      </c>
      <c r="F39" s="44"/>
      <c r="G39" s="44">
        <f>+F6*E39</f>
        <v>23910</v>
      </c>
    </row>
    <row r="40" spans="2:7" ht="20" outlineLevel="2">
      <c r="C40" s="2"/>
      <c r="E40" s="45" t="s">
        <v>32</v>
      </c>
      <c r="F40" s="45"/>
      <c r="G40" s="45" t="s">
        <v>44</v>
      </c>
    </row>
    <row r="41" spans="2:7" outlineLevel="2"/>
  </sheetData>
  <phoneticPr fontId="6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50" zoomScaleNormal="150" zoomScalePageLayoutView="150" workbookViewId="0">
      <selection activeCell="D17" sqref="D17"/>
    </sheetView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SHARE Calculator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Lorlie Williams Marschall</dc:creator>
  <cp:lastModifiedBy>Lorlie Williams Marschall</cp:lastModifiedBy>
  <cp:lastPrinted>2013-01-21T00:32:55Z</cp:lastPrinted>
  <dcterms:created xsi:type="dcterms:W3CDTF">2013-01-20T03:06:05Z</dcterms:created>
  <dcterms:modified xsi:type="dcterms:W3CDTF">2013-02-28T18:47:49Z</dcterms:modified>
</cp:coreProperties>
</file>